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diana-my.sharepoint.com/personal/ellahayd_iu_edu/Documents/"/>
    </mc:Choice>
  </mc:AlternateContent>
  <xr:revisionPtr revIDLastSave="236" documentId="8_{DECFFFC3-A49A-42A9-8AF8-E005BD3B46D5}" xr6:coauthVersionLast="47" xr6:coauthVersionMax="47" xr10:uidLastSave="{238A6ED7-871D-42FB-B2FA-F13F7F7816A9}"/>
  <bookViews>
    <workbookView xWindow="5760" yWindow="0" windowWidth="17280" windowHeight="9960" firstSheet="1" activeTab="1" xr2:uid="{23149C47-0E5F-44E6-840D-F5B38FBCB263}"/>
  </bookViews>
  <sheets>
    <sheet name="Attraction Visitors" sheetId="1" r:id="rId1"/>
    <sheet name="Weekend Visitors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C11" i="1"/>
  <c r="B11" i="1"/>
  <c r="B15" i="1"/>
  <c r="B14" i="1"/>
  <c r="D6" i="3"/>
  <c r="D7" i="3"/>
  <c r="D8" i="3"/>
  <c r="D9" i="3"/>
  <c r="D5" i="3"/>
  <c r="G6" i="1"/>
  <c r="E6" i="1"/>
  <c r="E7" i="1"/>
  <c r="E8" i="1"/>
  <c r="E9" i="1"/>
  <c r="D6" i="1"/>
  <c r="B18" i="1"/>
  <c r="B16" i="1"/>
  <c r="G9" i="1"/>
  <c r="G7" i="1"/>
  <c r="G5" i="1"/>
  <c r="E5" i="1"/>
  <c r="D9" i="1"/>
  <c r="D8" i="1"/>
  <c r="B17" i="1" s="1"/>
  <c r="D7" i="1"/>
  <c r="D5" i="1"/>
  <c r="G8" i="1" l="1"/>
</calcChain>
</file>

<file path=xl/sharedStrings.xml><?xml version="1.0" encoding="utf-8"?>
<sst xmlns="http://schemas.openxmlformats.org/spreadsheetml/2006/main" count="31" uniqueCount="21">
  <si>
    <t>Aspen Falls Outdoor Recreation</t>
  </si>
  <si>
    <t>City Attractions Visitors</t>
  </si>
  <si>
    <t>Location</t>
  </si>
  <si>
    <t>Weekends</t>
  </si>
  <si>
    <t>Weekdays</t>
  </si>
  <si>
    <t>All Visitors</t>
  </si>
  <si>
    <t>Difference</t>
  </si>
  <si>
    <t>Entrance fee</t>
  </si>
  <si>
    <t>Total Fees</t>
  </si>
  <si>
    <t>Zoo</t>
  </si>
  <si>
    <t>Pool</t>
  </si>
  <si>
    <t>Aquarium</t>
  </si>
  <si>
    <t>Garden</t>
  </si>
  <si>
    <t>Museum</t>
  </si>
  <si>
    <t>Total</t>
  </si>
  <si>
    <t>Percent of Weekday Visitors</t>
  </si>
  <si>
    <t>Outdoor Recreation</t>
  </si>
  <si>
    <t>Saturday</t>
  </si>
  <si>
    <t>Sunday</t>
  </si>
  <si>
    <t>Weekend Visitors</t>
  </si>
  <si>
    <t>museum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</si>
</sst>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2" fontId="0" fillId="0" borderId="0" xfId="2" applyFont="1"/>
    <xf numFmtId="41" fontId="0" fillId="0" borderId="0" xfId="1" applyFont="1"/>
    <xf numFmtId="164" fontId="0" fillId="0" borderId="0" xfId="3" applyNumberFormat="1" applyFont="1"/>
    <xf numFmtId="41" fontId="2" fillId="0" borderId="1" xfId="4" applyNumberFormat="1"/>
    <xf numFmtId="42" fontId="2" fillId="0" borderId="1" xfId="4" applyNumberFormat="1"/>
    <xf numFmtId="0" fontId="4" fillId="2" borderId="0" xfId="5" applyFont="1" applyAlignment="1">
      <alignment horizontal="center"/>
    </xf>
    <xf numFmtId="0" fontId="0" fillId="3" borderId="0" xfId="6" applyFont="1" applyAlignment="1">
      <alignment horizontal="center"/>
    </xf>
    <xf numFmtId="0" fontId="1" fillId="3" borderId="0" xfId="6" applyAlignment="1">
      <alignment horizontal="center"/>
    </xf>
    <xf numFmtId="0" fontId="3" fillId="2" borderId="0" xfId="5" applyAlignment="1">
      <alignment horizontal="center"/>
    </xf>
    <xf numFmtId="0" fontId="1" fillId="3" borderId="0" xfId="6" applyAlignment="1"/>
  </cellXfs>
  <cellStyles count="7">
    <cellStyle name="40% - Accent1" xfId="6" builtinId="31"/>
    <cellStyle name="Accent1" xfId="5" builtinId="29"/>
    <cellStyle name="Comma [0]" xfId="1" builtinId="6"/>
    <cellStyle name="Currency [0]" xfId="2" builtinId="7"/>
    <cellStyle name="Normal" xfId="0" builtinId="0"/>
    <cellStyle name="Percent" xfId="3" builtinId="5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5F535-4CA0-4889-93E8-3DDABB3E1B97}">
  <sheetPr>
    <pageSetUpPr fitToPage="1"/>
  </sheetPr>
  <dimension ref="A1:G18"/>
  <sheetViews>
    <sheetView showWhiteSpace="0" zoomScale="23" zoomScaleNormal="100" zoomScalePageLayoutView="43" workbookViewId="0">
      <selection activeCell="D18" sqref="D18"/>
    </sheetView>
  </sheetViews>
  <sheetFormatPr defaultRowHeight="14.45"/>
  <cols>
    <col min="1" max="1" width="13.7109375" customWidth="1"/>
    <col min="2" max="7" width="12.7109375" customWidth="1"/>
  </cols>
  <sheetData>
    <row r="1" spans="1:7" ht="22.5" customHeight="1">
      <c r="A1" s="8" t="s">
        <v>0</v>
      </c>
      <c r="B1" s="8"/>
      <c r="C1" s="8"/>
      <c r="D1" s="8"/>
      <c r="E1" s="8"/>
      <c r="F1" s="8"/>
      <c r="G1" s="8"/>
    </row>
    <row r="2" spans="1:7">
      <c r="A2" s="9" t="s">
        <v>1</v>
      </c>
      <c r="B2" s="10"/>
      <c r="C2" s="10"/>
      <c r="D2" s="10"/>
      <c r="E2" s="10"/>
      <c r="F2" s="10"/>
      <c r="G2" s="10"/>
    </row>
    <row r="4" spans="1:7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1:7">
      <c r="A5" s="1" t="s">
        <v>9</v>
      </c>
      <c r="B5" s="4">
        <v>3169</v>
      </c>
      <c r="C5" s="4">
        <v>1739</v>
      </c>
      <c r="D5" s="4">
        <f>B5+C5</f>
        <v>4908</v>
      </c>
      <c r="E5" s="4">
        <f>B5-C5</f>
        <v>1430</v>
      </c>
      <c r="F5" s="3">
        <v>10</v>
      </c>
      <c r="G5" s="3">
        <f>+D5*F5</f>
        <v>49080</v>
      </c>
    </row>
    <row r="6" spans="1:7">
      <c r="A6" s="1" t="s">
        <v>10</v>
      </c>
      <c r="B6" s="4">
        <v>5338</v>
      </c>
      <c r="C6" s="4">
        <v>3352</v>
      </c>
      <c r="D6" s="4">
        <f>B6+C6</f>
        <v>8690</v>
      </c>
      <c r="E6" s="4">
        <f t="shared" ref="E6:E9" si="0">B6-C6</f>
        <v>1986</v>
      </c>
      <c r="F6" s="4">
        <v>10</v>
      </c>
      <c r="G6" s="4">
        <f>+D6*F6</f>
        <v>86900</v>
      </c>
    </row>
    <row r="7" spans="1:7">
      <c r="A7" s="1" t="s">
        <v>11</v>
      </c>
      <c r="B7" s="4">
        <v>9027</v>
      </c>
      <c r="C7" s="4">
        <v>3868</v>
      </c>
      <c r="D7" s="4">
        <f>B7+C7</f>
        <v>12895</v>
      </c>
      <c r="E7" s="4">
        <f t="shared" si="0"/>
        <v>5159</v>
      </c>
      <c r="F7" s="4">
        <v>12</v>
      </c>
      <c r="G7" s="4">
        <f>D7*F7</f>
        <v>154740</v>
      </c>
    </row>
    <row r="8" spans="1:7">
      <c r="A8" s="1" t="s">
        <v>12</v>
      </c>
      <c r="B8" s="4">
        <v>4738</v>
      </c>
      <c r="C8" s="4">
        <v>2788</v>
      </c>
      <c r="D8" s="4">
        <f>B8+C8</f>
        <v>7526</v>
      </c>
      <c r="E8" s="4">
        <f t="shared" si="0"/>
        <v>1950</v>
      </c>
      <c r="F8" s="4">
        <v>4</v>
      </c>
      <c r="G8" s="4">
        <f>D8*F8</f>
        <v>30104</v>
      </c>
    </row>
    <row r="9" spans="1:7">
      <c r="A9" s="1" t="s">
        <v>13</v>
      </c>
      <c r="B9" s="4">
        <v>3876</v>
      </c>
      <c r="C9" s="4">
        <v>913</v>
      </c>
      <c r="D9" s="4">
        <f>B9+C9</f>
        <v>4789</v>
      </c>
      <c r="E9" s="4">
        <f t="shared" si="0"/>
        <v>2963</v>
      </c>
      <c r="F9" s="4">
        <v>11</v>
      </c>
      <c r="G9" s="4">
        <f>D9*F9</f>
        <v>52679</v>
      </c>
    </row>
    <row r="11" spans="1:7" ht="15" thickBot="1">
      <c r="A11" s="1" t="s">
        <v>14</v>
      </c>
      <c r="B11" s="6">
        <f>SUM(B5:C9)</f>
        <v>38808</v>
      </c>
      <c r="C11" s="6">
        <f>SUM(C5:C9)</f>
        <v>12660</v>
      </c>
      <c r="D11" s="6">
        <f>SUM(D5:D9)</f>
        <v>38808</v>
      </c>
      <c r="G11" s="7">
        <v>290959</v>
      </c>
    </row>
    <row r="12" spans="1:7" ht="15" thickTop="1"/>
    <row r="13" spans="1:7">
      <c r="A13" s="12" t="s">
        <v>15</v>
      </c>
      <c r="B13" s="12"/>
    </row>
    <row r="14" spans="1:7">
      <c r="A14" t="s">
        <v>9</v>
      </c>
      <c r="B14" s="5">
        <f>C5/D5</f>
        <v>0.35431947840260797</v>
      </c>
    </row>
    <row r="15" spans="1:7">
      <c r="A15" t="s">
        <v>10</v>
      </c>
      <c r="B15" s="5">
        <f>C6/D6</f>
        <v>0.38573072497123129</v>
      </c>
    </row>
    <row r="16" spans="1:7">
      <c r="A16" t="s">
        <v>11</v>
      </c>
      <c r="B16" s="5">
        <f>C7/D7</f>
        <v>0.29996122528111674</v>
      </c>
    </row>
    <row r="17" spans="1:2">
      <c r="A17" t="s">
        <v>12</v>
      </c>
      <c r="B17" s="5">
        <f>C8/D8</f>
        <v>0.37044910975285678</v>
      </c>
    </row>
    <row r="18" spans="1:2">
      <c r="A18" t="s">
        <v>13</v>
      </c>
      <c r="B18" s="5">
        <f>C9/D9</f>
        <v>0.19064522864898725</v>
      </c>
    </row>
  </sheetData>
  <mergeCells count="3">
    <mergeCell ref="A1:G1"/>
    <mergeCell ref="A2:G2"/>
    <mergeCell ref="A13:B13"/>
  </mergeCells>
  <printOptions horizontalCentered="1" verticalCentered="1" gridLines="1"/>
  <pageMargins left="0.5" right="0.5" top="0.75" bottom="0.75" header="0.3" footer="0.3"/>
  <pageSetup fitToHeight="0" orientation="landscape" r:id="rId1"/>
  <headerFooter>
    <oddFooter>&amp;L&amp;F&amp;C&amp;D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DD717-DAA3-4717-9CAA-5E9CB7A69BD2}">
  <dimension ref="A1:D9"/>
  <sheetViews>
    <sheetView tabSelected="1" zoomScale="64" zoomScaleNormal="100" zoomScalePageLayoutView="52" workbookViewId="0">
      <selection activeCell="C17" sqref="C17"/>
    </sheetView>
  </sheetViews>
  <sheetFormatPr defaultRowHeight="14.45"/>
  <cols>
    <col min="1" max="3" width="12.7109375" customWidth="1"/>
    <col min="4" max="4" width="16.7109375" customWidth="1"/>
  </cols>
  <sheetData>
    <row r="1" spans="1:4">
      <c r="A1" s="11" t="s">
        <v>16</v>
      </c>
      <c r="B1" s="11"/>
      <c r="C1" s="11"/>
      <c r="D1" s="11"/>
    </row>
    <row r="2" spans="1:4">
      <c r="A2" s="10" t="s">
        <v>16</v>
      </c>
      <c r="B2" s="10"/>
      <c r="C2" s="10"/>
      <c r="D2" s="10"/>
    </row>
    <row r="4" spans="1:4">
      <c r="A4" s="2" t="s">
        <v>2</v>
      </c>
      <c r="B4" s="2" t="s">
        <v>17</v>
      </c>
      <c r="C4" s="2" t="s">
        <v>18</v>
      </c>
      <c r="D4" s="2" t="s">
        <v>19</v>
      </c>
    </row>
    <row r="5" spans="1:4">
      <c r="A5" t="s">
        <v>9</v>
      </c>
      <c r="B5" s="4">
        <v>2088</v>
      </c>
      <c r="C5" s="4">
        <v>1081</v>
      </c>
      <c r="D5" s="4">
        <f>B5+C5</f>
        <v>3169</v>
      </c>
    </row>
    <row r="6" spans="1:4">
      <c r="A6" t="s">
        <v>11</v>
      </c>
      <c r="B6" s="4">
        <v>2345</v>
      </c>
      <c r="C6" s="4">
        <v>2993</v>
      </c>
      <c r="D6" s="4">
        <f t="shared" ref="D6:D9" si="0">B6+C6</f>
        <v>5338</v>
      </c>
    </row>
    <row r="7" spans="1:4">
      <c r="A7" t="s">
        <v>12</v>
      </c>
      <c r="B7" s="4">
        <v>5119</v>
      </c>
      <c r="C7" s="4">
        <v>3908</v>
      </c>
      <c r="D7" s="4">
        <f t="shared" si="0"/>
        <v>9027</v>
      </c>
    </row>
    <row r="8" spans="1:4">
      <c r="A8" t="s">
        <v>20</v>
      </c>
      <c r="B8" s="4">
        <v>2732</v>
      </c>
      <c r="C8" s="4">
        <v>2006</v>
      </c>
      <c r="D8" s="4">
        <f t="shared" si="0"/>
        <v>4738</v>
      </c>
    </row>
    <row r="9" spans="1:4">
      <c r="B9" s="4">
        <v>2319</v>
      </c>
      <c r="C9" s="4">
        <v>1557</v>
      </c>
      <c r="D9" s="4">
        <f t="shared" si="0"/>
        <v>3876</v>
      </c>
    </row>
  </sheetData>
  <mergeCells count="2">
    <mergeCell ref="A1:D1"/>
    <mergeCell ref="A2:D2"/>
  </mergeCells>
  <phoneticPr fontId="5" type="noConversion"/>
  <pageMargins left="0.7" right="0.7" top="0.75" bottom="0.75" header="0.3" footer="0.3"/>
  <pageSetup orientation="portrait" r:id="rId1"/>
  <headerFooter>
    <oddFooter>&amp;L&amp;F&amp;C&amp;D&amp;R&amp;A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Ella Hayden</dc:creator>
  <cp:keywords/>
  <dc:description/>
  <cp:lastModifiedBy>Hayden, Ella</cp:lastModifiedBy>
  <cp:revision/>
  <dcterms:created xsi:type="dcterms:W3CDTF">2023-09-29T02:02:34Z</dcterms:created>
  <dcterms:modified xsi:type="dcterms:W3CDTF">2023-10-01T19:47:22Z</dcterms:modified>
  <cp:category/>
  <cp:contentStatus/>
</cp:coreProperties>
</file>